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Summary!$A$1:$K$77</definedName>
  </definedNames>
  <calcPr calcId="145621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<sst xmlns="http://schemas.openxmlformats.org/spreadsheetml/2006/main" count="252" uniqueCount="60">
  <si>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</si>
  <si>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</si>
  <si>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</si>
  <si>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</si>
  <si>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</si>
  <si>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</si>
  <si>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</si>
  <si>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</si>
  <si>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</si>
  <si>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</si>
  <si>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</si>
  <si>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</si>
  <si>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</si>
  <si>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</si>
  <si>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</si>
  <si>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</si>
  <si>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</si>
  <si>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</si>
  <si>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</si>
  <si>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</si>
  <si>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</si>
  <si>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</si>
  <si>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</si>
  <si>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</si>
  <si>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</si>
  <si>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</si>
  <si>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</si>
  <si>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</si>
  <si>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</si>
  <si>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</si>
  <si>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</si>
  <si>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</si>
  <si>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</si>
  <si>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</si>
  <si>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</si>
  <si>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</si>
  <si>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</si>
  <si>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</si>
  <si>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</si>
  <si>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</si>
  <si>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</si>
  <si>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</si>
  <si>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</si>
  <si>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</si>
  <si>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</si>
  <si>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</si>
  <si>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</si>
  <si>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</si>
  <si>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</si>
  <si>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</si>
  <si>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</si>
  <si>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</si>
  <si>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</si>
  <si>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</si>
  <si>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</si>
  <si>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</si>
  <si>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25/12/2020</t>
  </si>
  <si>
    <t>- Thank you Mr. Chafra for your Efforts.</t>
  </si>
  <si>
    <t>- Mr. Chafra gives same opportunity for everyone to participate in class. Our attendance grades, hw grades, midterm grades are given fairly.</t>
  </si>
  <si>
    <t>- The lesson requires regularly working because the exams include every topic which are explained in class.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</si>
</sst>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4.75</c:v>
                </c:pt>
                <c:pt idx="4">
                  <c:v>4.5</c:v>
                </c:pt>
                <c:pt idx="5">
                  <c:v>5</c:v>
                </c:pt>
                <c:pt idx="6">
                  <c:v>4</c:v>
                </c:pt>
                <c:pt idx="7">
                  <c:v>4.25</c:v>
                </c:pt>
                <c:pt idx="8">
                  <c:v>5</c:v>
                </c:pt>
                <c:pt idx="9">
                  <c:v>5</c:v>
                </c:pt>
                <c:pt idx="10">
                  <c:v>4.5</c:v>
                </c:pt>
                <c:pt idx="11">
                  <c:v>5</c:v>
                </c:pt>
                <c:pt idx="12">
                  <c:v>5</c:v>
                </c:pt>
                <c:pt idx="13">
                  <c:v>4.75</c:v>
                </c:pt>
                <c:pt idx="14">
                  <c:v>4.75</c:v>
                </c:pt>
                <c:pt idx="15">
                  <c:v>5</c:v>
                </c:pt>
                <c:pt idx="16">
                  <c:v>5</c:v>
                </c:pt>
                <c:pt idx="17">
                  <c:v>4.5</c:v>
                </c:pt>
                <c:pt idx="18">
                  <c:v>4.75</c:v>
                </c:pt>
                <c:pt idx="19">
                  <c:v>4.75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3.5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4.5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4.5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00128"/>
        <c:axId val="269053952"/>
      </c:lineChart>
      <c:catAx>
        <c:axId val="26840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9053952"/>
        <c:crosses val="autoZero"/>
        <c:auto val="1"/>
        <c:lblAlgn val="ctr"/>
        <c:lblOffset val="100"/>
        <c:noMultiLvlLbl val="0"/>
      </c:catAx>
      <c:valAx>
        <c:axId val="269053952"/>
        <c:scaling>
          <c:orientation val="minMax"/>
          <c:max val="5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840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0.30769230769230771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</v>
          </cell>
        </row>
        <row r="20">
          <cell r="H20">
            <v>4.75</v>
          </cell>
        </row>
        <row r="23">
          <cell r="H23">
            <v>4.5</v>
          </cell>
        </row>
        <row r="26">
          <cell r="H26">
            <v>5</v>
          </cell>
        </row>
        <row r="29">
          <cell r="H29">
            <v>4</v>
          </cell>
        </row>
        <row r="32">
          <cell r="H32">
            <v>4.25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4.5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4.75</v>
          </cell>
        </row>
        <row r="53">
          <cell r="H53">
            <v>4.75</v>
          </cell>
        </row>
        <row r="56">
          <cell r="H56">
            <v>5</v>
          </cell>
        </row>
        <row r="59">
          <cell r="H59">
            <v>5</v>
          </cell>
        </row>
        <row r="62">
          <cell r="H62">
            <v>4.5</v>
          </cell>
        </row>
        <row r="65">
          <cell r="H65">
            <v>4.75</v>
          </cell>
        </row>
        <row r="68">
          <cell r="H68">
            <v>4.75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13</v>
      </c>
    </row>
    <row r="6" spans="1:14" ht="20.100000000000001" customHeight="1" x14ac:dyDescent="0.25">
      <c r="A6" s="3" t="s">
        <v>14</v>
      </c>
      <c r="B6" s="3"/>
      <c r="C6" s="13">
        <v>2</v>
      </c>
    </row>
    <row r="7" spans="1:14" ht="20.100000000000001" customHeight="1" x14ac:dyDescent="0.25">
      <c r="A7" s="3" t="s">
        <v>15</v>
      </c>
      <c r="B7" s="3"/>
      <c r="C7" s="14">
        <f>C6/C5</f>
        <v>0.15384615384615385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2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2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>
        <v>1</v>
      </c>
      <c r="D17" s="21">
        <v>1</v>
      </c>
      <c r="E17" s="21"/>
      <c r="F17" s="22"/>
      <c r="H17" s="31">
        <f>(B16*B17+C16*C17+D16*D17+E16*E17+F16*F17)/$C$6</f>
        <v>3.5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2</v>
      </c>
      <c r="C20" s="21"/>
      <c r="D20" s="21"/>
      <c r="E20" s="21"/>
      <c r="F20" s="22"/>
      <c r="H20" s="31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/>
      <c r="D23" s="21"/>
      <c r="E23" s="21"/>
      <c r="F23" s="22"/>
      <c r="H23" s="31">
        <f>(B22*B23+C22*C23+D22*D23+E22*E23+F22*F23)/$C$6</f>
        <v>5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2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1</v>
      </c>
      <c r="C29" s="21">
        <v>1</v>
      </c>
      <c r="D29" s="21"/>
      <c r="E29" s="21"/>
      <c r="F29" s="22"/>
      <c r="H29" s="31">
        <f>(B28*B29+C28*C29+D28*D29+E28*E29+F28*F29)/$C$6</f>
        <v>4.5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/>
      <c r="C32" s="21">
        <v>2</v>
      </c>
      <c r="D32" s="21"/>
      <c r="E32" s="21"/>
      <c r="F32" s="22"/>
      <c r="H32" s="31">
        <f>(B31*B32+C31*C32+D31*D32+E31*E32+F31*F32)/$C$6</f>
        <v>4</v>
      </c>
      <c r="J32" s="67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2</v>
      </c>
      <c r="C35" s="21"/>
      <c r="D35" s="21"/>
      <c r="E35" s="21"/>
      <c r="F35" s="22"/>
      <c r="H35" s="31">
        <f>(B34*B35+C34*C35+D34*D35+E34*E35+F34*F35)/$C$6</f>
        <v>5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2</v>
      </c>
      <c r="C38" s="21"/>
      <c r="D38" s="21"/>
      <c r="E38" s="21"/>
      <c r="F38" s="22"/>
      <c r="H38" s="31">
        <f>(B37*B38+C37*C38+D37*D38+E37*E38+F37*F38)/$C$6</f>
        <v>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</v>
      </c>
      <c r="C41" s="21">
        <v>1</v>
      </c>
      <c r="D41" s="21"/>
      <c r="E41" s="21"/>
      <c r="F41" s="22"/>
      <c r="H41" s="31">
        <f>(B40*B41+C40*C41+D40*D41+E40*E41+F40*F41)/$C$6</f>
        <v>4.5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2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2</v>
      </c>
      <c r="C47" s="21"/>
      <c r="D47" s="21"/>
      <c r="E47" s="21"/>
      <c r="F47" s="22"/>
      <c r="H47" s="31">
        <f>(B46*B47+C46*C47+D46*D47+E46*E47+F46*F47)/$C$6</f>
        <v>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2</v>
      </c>
      <c r="C50" s="21"/>
      <c r="D50" s="21"/>
      <c r="E50" s="21"/>
      <c r="F50" s="22"/>
      <c r="H50" s="31">
        <f>(B49*B50+C49*C50+D49*D50+E49*E50+F49*F50)/$C$6</f>
        <v>5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2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2</v>
      </c>
      <c r="C56" s="21"/>
      <c r="D56" s="21"/>
      <c r="E56" s="21"/>
      <c r="F56" s="22"/>
      <c r="H56" s="31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/>
      <c r="C59" s="21">
        <v>2</v>
      </c>
      <c r="D59" s="21"/>
      <c r="E59" s="21"/>
      <c r="F59" s="22"/>
      <c r="H59" s="31">
        <f>(B58*B59+C58*C59+D58*D59+E58*E59+F58*F59)/$C$6</f>
        <v>4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/>
      <c r="C62" s="21">
        <v>2</v>
      </c>
      <c r="D62" s="21"/>
      <c r="E62" s="21"/>
      <c r="F62" s="22"/>
      <c r="H62" s="31">
        <f>(B61*B62+C61*C62+D61*D62+E61*E62+F61*F62)/$C$6</f>
        <v>4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2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2</v>
      </c>
      <c r="C68" s="21"/>
      <c r="D68" s="21"/>
      <c r="E68" s="21"/>
      <c r="F68" s="22"/>
      <c r="H68" s="31">
        <f>(B67*B68+C67*C68+D67*D68+E67*E68+F67*F68)/$C$6</f>
        <v>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thickBot="1" x14ac:dyDescent="0.3">
      <c r="A76" s="23" t="s">
        <v>59</v>
      </c>
      <c r="B76" s="7"/>
      <c r="C76" s="7"/>
      <c r="D76" s="7"/>
      <c r="E76" s="7"/>
      <c r="F76" s="7"/>
      <c r="G76" s="7"/>
      <c r="H76" s="7"/>
      <c r="I76" s="7"/>
      <c r="J76" s="7"/>
      <c r="K76" s="8"/>
    </row>
    <row r="77" spans="1:11" ht="20.100000000000001" customHeight="1" x14ac:dyDescent="0.25">
      <c r="A77" s="35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C3" sqref="C3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0.30769230769230771</v>
      </c>
      <c r="E3" s="63">
        <f>Summary!C7</f>
        <v>0.15384615384615385</v>
      </c>
      <c r="F3" s="61">
        <f>(E3-D3)/D3</f>
        <v>-0.5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5</v>
      </c>
      <c r="D7" s="50">
        <f>Summary!H11</f>
        <v>5</v>
      </c>
      <c r="E7" s="51">
        <f>D7-C7</f>
        <v>0</v>
      </c>
      <c r="F7" s="52">
        <f>E7/C7</f>
        <v>0</v>
      </c>
    </row>
    <row r="8" spans="2:6" x14ac:dyDescent="0.25">
      <c r="B8" s="53">
        <v>2</v>
      </c>
      <c r="C8" s="54">
        <f>'[1]Sec. 01'!$H$14</f>
        <v>5</v>
      </c>
      <c r="D8" s="54">
        <f>Summary!H14</f>
        <v>5</v>
      </c>
      <c r="E8" s="55">
        <f t="shared" ref="E8:E26" si="0">D8-C8</f>
        <v>0</v>
      </c>
      <c r="F8" s="56">
        <f t="shared" ref="F8:F26" si="1">E8/C8</f>
        <v>0</v>
      </c>
    </row>
    <row r="9" spans="2:6" x14ac:dyDescent="0.25">
      <c r="B9" s="53">
        <v>3</v>
      </c>
      <c r="C9" s="54">
        <f>'[1]Sec. 01'!$H$17</f>
        <v>4</v>
      </c>
      <c r="D9" s="54">
        <f>Summary!H17</f>
        <v>3.5</v>
      </c>
      <c r="E9" s="55">
        <f t="shared" si="0"/>
        <v>-0.5</v>
      </c>
      <c r="F9" s="56">
        <f t="shared" si="1"/>
        <v>-0.125</v>
      </c>
    </row>
    <row r="10" spans="2:6" x14ac:dyDescent="0.25">
      <c r="B10" s="53">
        <v>4</v>
      </c>
      <c r="C10" s="54">
        <f>'[1]Sec. 01'!$H$20</f>
        <v>4.75</v>
      </c>
      <c r="D10" s="54">
        <f>Summary!H20</f>
        <v>5</v>
      </c>
      <c r="E10" s="55">
        <f t="shared" si="0"/>
        <v>0.25</v>
      </c>
      <c r="F10" s="56">
        <f t="shared" si="1"/>
        <v>5.2631578947368418E-2</v>
      </c>
    </row>
    <row r="11" spans="2:6" x14ac:dyDescent="0.25">
      <c r="B11" s="53">
        <v>5</v>
      </c>
      <c r="C11" s="54">
        <f>'[1]Sec. 01'!$H$23</f>
        <v>4.5</v>
      </c>
      <c r="D11" s="54">
        <f>Summary!H23</f>
        <v>5</v>
      </c>
      <c r="E11" s="55">
        <f t="shared" si="0"/>
        <v>0.5</v>
      </c>
      <c r="F11" s="56">
        <f t="shared" si="1"/>
        <v>0.1111111111111111</v>
      </c>
    </row>
    <row r="12" spans="2:6" x14ac:dyDescent="0.25">
      <c r="B12" s="53">
        <v>6</v>
      </c>
      <c r="C12" s="54">
        <f>'[1]Sec. 01'!$H$26</f>
        <v>5</v>
      </c>
      <c r="D12" s="54">
        <f>Summary!H26</f>
        <v>5</v>
      </c>
      <c r="E12" s="55">
        <f t="shared" si="0"/>
        <v>0</v>
      </c>
      <c r="F12" s="56">
        <f t="shared" si="1"/>
        <v>0</v>
      </c>
    </row>
    <row r="13" spans="2:6" x14ac:dyDescent="0.25">
      <c r="B13" s="53">
        <v>7</v>
      </c>
      <c r="C13" s="54">
        <f>'[1]Sec. 01'!$H$29</f>
        <v>4</v>
      </c>
      <c r="D13" s="54">
        <f>Summary!H29</f>
        <v>4.5</v>
      </c>
      <c r="E13" s="55">
        <f t="shared" si="0"/>
        <v>0.5</v>
      </c>
      <c r="F13" s="56">
        <f t="shared" si="1"/>
        <v>0.125</v>
      </c>
    </row>
    <row r="14" spans="2:6" x14ac:dyDescent="0.25">
      <c r="B14" s="53">
        <v>8</v>
      </c>
      <c r="C14" s="54">
        <f>'[1]Sec. 01'!$H$32</f>
        <v>4.25</v>
      </c>
      <c r="D14" s="54">
        <f>Summary!H32</f>
        <v>4</v>
      </c>
      <c r="E14" s="55">
        <f t="shared" si="0"/>
        <v>-0.25</v>
      </c>
      <c r="F14" s="56">
        <f t="shared" si="1"/>
        <v>-5.8823529411764705E-2</v>
      </c>
    </row>
    <row r="15" spans="2:6" x14ac:dyDescent="0.25">
      <c r="B15" s="53">
        <v>9</v>
      </c>
      <c r="C15" s="54">
        <f>'[1]Sec. 01'!$H$35</f>
        <v>5</v>
      </c>
      <c r="D15" s="54">
        <f>Summary!H35</f>
        <v>5</v>
      </c>
      <c r="E15" s="55">
        <f t="shared" si="0"/>
        <v>0</v>
      </c>
      <c r="F15" s="56">
        <f t="shared" si="1"/>
        <v>0</v>
      </c>
    </row>
    <row r="16" spans="2:6" x14ac:dyDescent="0.25">
      <c r="B16" s="53">
        <v>10</v>
      </c>
      <c r="C16" s="54">
        <f>'[1]Sec. 01'!$H$38</f>
        <v>5</v>
      </c>
      <c r="D16" s="54">
        <f>Summary!H38</f>
        <v>5</v>
      </c>
      <c r="E16" s="55">
        <f t="shared" si="0"/>
        <v>0</v>
      </c>
      <c r="F16" s="56">
        <f t="shared" si="1"/>
        <v>0</v>
      </c>
    </row>
    <row r="17" spans="2:6" x14ac:dyDescent="0.25">
      <c r="B17" s="53">
        <v>11</v>
      </c>
      <c r="C17" s="54">
        <f>'[1]Sec. 01'!$H$41</f>
        <v>4.5</v>
      </c>
      <c r="D17" s="54">
        <f>Summary!H41</f>
        <v>4.5</v>
      </c>
      <c r="E17" s="55">
        <f t="shared" si="0"/>
        <v>0</v>
      </c>
      <c r="F17" s="56">
        <f t="shared" si="1"/>
        <v>0</v>
      </c>
    </row>
    <row r="18" spans="2:6" x14ac:dyDescent="0.25">
      <c r="B18" s="53">
        <v>12</v>
      </c>
      <c r="C18" s="54">
        <f>'[1]Sec. 01'!$H$44</f>
        <v>5</v>
      </c>
      <c r="D18" s="54">
        <f>Summary!H44</f>
        <v>5</v>
      </c>
      <c r="E18" s="55">
        <f t="shared" si="0"/>
        <v>0</v>
      </c>
      <c r="F18" s="56">
        <f t="shared" si="1"/>
        <v>0</v>
      </c>
    </row>
    <row r="19" spans="2:6" x14ac:dyDescent="0.25">
      <c r="B19" s="53">
        <v>13</v>
      </c>
      <c r="C19" s="54">
        <f>'[1]Sec. 01'!$H$47</f>
        <v>5</v>
      </c>
      <c r="D19" s="54">
        <f>Summary!H47</f>
        <v>5</v>
      </c>
      <c r="E19" s="55">
        <f t="shared" si="0"/>
        <v>0</v>
      </c>
      <c r="F19" s="56">
        <f t="shared" si="1"/>
        <v>0</v>
      </c>
    </row>
    <row r="20" spans="2:6" x14ac:dyDescent="0.25">
      <c r="B20" s="53">
        <v>14</v>
      </c>
      <c r="C20" s="54">
        <f>'[1]Sec. 01'!$H$50</f>
        <v>4.75</v>
      </c>
      <c r="D20" s="54">
        <f>Summary!H50</f>
        <v>5</v>
      </c>
      <c r="E20" s="55">
        <f t="shared" si="0"/>
        <v>0.25</v>
      </c>
      <c r="F20" s="56">
        <f t="shared" si="1"/>
        <v>5.2631578947368418E-2</v>
      </c>
    </row>
    <row r="21" spans="2:6" x14ac:dyDescent="0.25">
      <c r="B21" s="53">
        <v>15</v>
      </c>
      <c r="C21" s="54">
        <f>'[1]Sec. 01'!$H$53</f>
        <v>4.75</v>
      </c>
      <c r="D21" s="54">
        <f>Summary!H53</f>
        <v>5</v>
      </c>
      <c r="E21" s="55">
        <f t="shared" si="0"/>
        <v>0.25</v>
      </c>
      <c r="F21" s="56">
        <f t="shared" si="1"/>
        <v>5.2631578947368418E-2</v>
      </c>
    </row>
    <row r="22" spans="2:6" x14ac:dyDescent="0.25">
      <c r="B22" s="53">
        <v>16</v>
      </c>
      <c r="C22" s="54">
        <f>'[1]Sec. 01'!$H$56</f>
        <v>5</v>
      </c>
      <c r="D22" s="54">
        <f>Summary!H56</f>
        <v>5</v>
      </c>
      <c r="E22" s="55">
        <f t="shared" si="0"/>
        <v>0</v>
      </c>
      <c r="F22" s="56">
        <f t="shared" si="1"/>
        <v>0</v>
      </c>
    </row>
    <row r="23" spans="2:6" x14ac:dyDescent="0.25">
      <c r="B23" s="53">
        <v>17</v>
      </c>
      <c r="C23" s="54">
        <f>'[1]Sec. 01'!$H$59</f>
        <v>5</v>
      </c>
      <c r="D23" s="54">
        <f>Summary!H59</f>
        <v>4</v>
      </c>
      <c r="E23" s="55">
        <f t="shared" si="0"/>
        <v>-1</v>
      </c>
      <c r="F23" s="56">
        <f t="shared" si="1"/>
        <v>-0.2</v>
      </c>
    </row>
    <row r="24" spans="2:6" x14ac:dyDescent="0.25">
      <c r="B24" s="53">
        <v>18</v>
      </c>
      <c r="C24" s="54">
        <f>'[1]Sec. 01'!$H$62</f>
        <v>4.5</v>
      </c>
      <c r="D24" s="54">
        <f>Summary!H62</f>
        <v>4</v>
      </c>
      <c r="E24" s="55">
        <f t="shared" si="0"/>
        <v>-0.5</v>
      </c>
      <c r="F24" s="56">
        <f t="shared" si="1"/>
        <v>-0.1111111111111111</v>
      </c>
    </row>
    <row r="25" spans="2:6" x14ac:dyDescent="0.25">
      <c r="B25" s="53">
        <v>19</v>
      </c>
      <c r="C25" s="54">
        <f>'[1]Sec. 01'!$H$65</f>
        <v>4.75</v>
      </c>
      <c r="D25" s="54">
        <f>Summary!H65</f>
        <v>5</v>
      </c>
      <c r="E25" s="55">
        <f t="shared" si="0"/>
        <v>0.25</v>
      </c>
      <c r="F25" s="56">
        <f t="shared" si="1"/>
        <v>5.2631578947368418E-2</v>
      </c>
    </row>
    <row r="26" spans="2:6" ht="16.5" thickBot="1" x14ac:dyDescent="0.3">
      <c r="B26" s="57">
        <v>20</v>
      </c>
      <c r="C26" s="58">
        <f>'[1]Sec. 01'!$H$68</f>
        <v>4.75</v>
      </c>
      <c r="D26" s="58">
        <f>Summary!H68</f>
        <v>5</v>
      </c>
      <c r="E26" s="59">
        <f t="shared" si="0"/>
        <v>0.25</v>
      </c>
      <c r="F26" s="60">
        <f t="shared" si="1"/>
        <v>5.2631578947368418E-2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4.7249999999999996</v>
      </c>
      <c r="D28" s="51">
        <f>AVERAGE(D7:D26)</f>
        <v>4.7249999999999996</v>
      </c>
      <c r="E28" s="51">
        <f>AVERAGE(E7:E26)</f>
        <v>0</v>
      </c>
      <c r="F28" s="52">
        <f>AVERAGE(F7:F26)</f>
        <v>2.1671826625386804E-4</v>
      </c>
    </row>
    <row r="29" spans="2:6" x14ac:dyDescent="0.25">
      <c r="B29" s="65" t="s">
        <v>53</v>
      </c>
      <c r="C29" s="55">
        <f>STDEV(C7:C26)</f>
        <v>0.33344296442767513</v>
      </c>
      <c r="D29" s="55">
        <f>STDEV(D7:D26)</f>
        <v>0.4722566206941663</v>
      </c>
      <c r="E29" s="55">
        <f>STDEV(E7:E26)</f>
        <v>0.35355339059327379</v>
      </c>
      <c r="F29" s="56">
        <f>STDEV(F7:F26)</f>
        <v>7.7204800032625101E-2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5</v>
      </c>
      <c r="E30" s="55">
        <f>MAX(E7:E26)</f>
        <v>0.5</v>
      </c>
      <c r="F30" s="56">
        <f>MAX(F7:F26)</f>
        <v>0.125</v>
      </c>
    </row>
    <row r="31" spans="2:6" ht="16.5" thickBot="1" x14ac:dyDescent="0.3">
      <c r="B31" s="66" t="s">
        <v>55</v>
      </c>
      <c r="C31" s="59">
        <f>MIN(C7:C26)</f>
        <v>4</v>
      </c>
      <c r="D31" s="59">
        <f>MIN(D7:D26)</f>
        <v>3.5</v>
      </c>
      <c r="E31" s="59">
        <f>MIN(E7:E26)</f>
        <v>-1</v>
      </c>
      <c r="F31" s="60">
        <f>MIN(F7:F26)</f>
        <v>-0.2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2020-12-25T05:42:42Z</dcterms:modified>
</cp:coreProperties>
</file>